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4"/>
  </sheets>
  <definedNames/>
  <calcPr/>
  <extLst>
    <ext uri="GoogleSheetsCustomDataVersion2">
      <go:sheetsCustomData xmlns:go="http://customooxmlschemas.google.com/" r:id="rId5" roundtripDataChecksum="KsMR7X8Tm8qq/OdFq08+EJ2SxowwPGtopDjYRUosIwk="/>
    </ext>
  </extLst>
</workbook>
</file>

<file path=xl/sharedStrings.xml><?xml version="1.0" encoding="utf-8"?>
<sst xmlns="http://schemas.openxmlformats.org/spreadsheetml/2006/main" count="121" uniqueCount="68">
  <si>
    <t>2024-2025</t>
  </si>
  <si>
    <t>2025-2026</t>
  </si>
  <si>
    <t>2026-2027</t>
  </si>
  <si>
    <t>ACTUAL RECIEVED</t>
  </si>
  <si>
    <t>Income Source</t>
  </si>
  <si>
    <t>Budget</t>
  </si>
  <si>
    <t>Income</t>
  </si>
  <si>
    <t>HOA monthy Fees</t>
  </si>
  <si>
    <t>HOA Received</t>
  </si>
  <si>
    <t>Special Assessment</t>
  </si>
  <si>
    <t>$ -</t>
  </si>
  <si>
    <t>Raise Right</t>
  </si>
  <si>
    <t>Traveler's</t>
  </si>
  <si>
    <t>Insurance Assessment</t>
  </si>
  <si>
    <t>Other Income (Insurance)</t>
  </si>
  <si>
    <t>Interest</t>
  </si>
  <si>
    <t>Late Fees</t>
  </si>
  <si>
    <t>Total Income</t>
  </si>
  <si>
    <t>Reserve Deposit</t>
  </si>
  <si>
    <t>ACTUAL SPEND</t>
  </si>
  <si>
    <t>Building Maintenance &amp; Repairs</t>
  </si>
  <si>
    <t>Building Maintanance &amp; Repairs</t>
  </si>
  <si>
    <t>Building Maintenance</t>
  </si>
  <si>
    <t>Insurance Claim: roofs, gutters etc.</t>
  </si>
  <si>
    <t>Unanticipated Repairs/damages</t>
  </si>
  <si>
    <t>Roofs/attics</t>
  </si>
  <si>
    <t>Balconies</t>
  </si>
  <si>
    <t>chimneys</t>
  </si>
  <si>
    <t>Chimneys</t>
  </si>
  <si>
    <t>Carports/sheds</t>
  </si>
  <si>
    <t>Siding</t>
  </si>
  <si>
    <t>Cement-sidewalks</t>
  </si>
  <si>
    <t>Gutters</t>
  </si>
  <si>
    <t>Trees</t>
  </si>
  <si>
    <t>Carports / Sheds</t>
  </si>
  <si>
    <t>Total Building Maintenance &amp; Repairs</t>
  </si>
  <si>
    <t>Cement</t>
  </si>
  <si>
    <t>Fixed Business Expense</t>
  </si>
  <si>
    <t>Fixed Business Expenses</t>
  </si>
  <si>
    <t>Insurance</t>
  </si>
  <si>
    <t>Accounting/Property Management</t>
  </si>
  <si>
    <t>Office Expenses/Wesite</t>
  </si>
  <si>
    <t>Bank Fees</t>
  </si>
  <si>
    <t>Office Expenses/website</t>
  </si>
  <si>
    <t>Property Taxes</t>
  </si>
  <si>
    <t>Legal Fees</t>
  </si>
  <si>
    <t>Taxes</t>
  </si>
  <si>
    <t>Total</t>
  </si>
  <si>
    <t>Fixed Routine Maintenance</t>
  </si>
  <si>
    <t>Income Tax</t>
  </si>
  <si>
    <t>NIPSCO</t>
  </si>
  <si>
    <t>Waste Management</t>
  </si>
  <si>
    <t>Pest Control- Monre</t>
  </si>
  <si>
    <t>USPS</t>
  </si>
  <si>
    <t>Lawn treatment</t>
  </si>
  <si>
    <t>MJB Landscape/Snow</t>
  </si>
  <si>
    <t>Ground Maintenance</t>
  </si>
  <si>
    <t>Tree Removal</t>
  </si>
  <si>
    <t>Pest</t>
  </si>
  <si>
    <t>Treatment</t>
  </si>
  <si>
    <t>Raise Right Fees</t>
  </si>
  <si>
    <t>MJB (Landscaping)</t>
  </si>
  <si>
    <t>Total Expenses</t>
  </si>
  <si>
    <t>MJB (Snow removal)</t>
  </si>
  <si>
    <t>Net Operating Income</t>
  </si>
  <si>
    <t>CD Balance/Reserves</t>
  </si>
  <si>
    <t>Total Fixed Maintenance</t>
  </si>
  <si>
    <t>Refund to Owner (HOA double payments)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</si>
</sst>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.00_);[Red]\(&quot;$&quot;#,##0.00\)"/>
    <numFmt numFmtId="166" formatCode="&quot;$&quot;#,##0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0F4F9"/>
        <bgColor rgb="FFF0F4F9"/>
      </patternFill>
    </fill>
    <fill>
      <patternFill patternType="solid">
        <fgColor rgb="FFFFFF00"/>
        <bgColor rgb="FFFFFF00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medium">
        <color rgb="FFCCCCCC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medium">
        <color rgb="FFCCCCCC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medium">
        <color rgb="FFCCCCCC"/>
      </right>
      <bottom style="medium">
        <color rgb="FFCCCCCC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wrapText="1"/>
    </xf>
    <xf borderId="2" fillId="0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2" fillId="0" fontId="2" numFmtId="0" xfId="0" applyAlignment="1" applyBorder="1" applyFont="1">
      <alignment shrinkToFit="0" wrapText="1"/>
    </xf>
    <xf borderId="2" fillId="0" fontId="1" numFmtId="0" xfId="0" applyAlignment="1" applyBorder="1" applyFont="1">
      <alignment horizontal="center" shrinkToFit="0" wrapText="1"/>
    </xf>
    <xf borderId="4" fillId="0" fontId="3" numFmtId="0" xfId="0" applyBorder="1" applyFont="1"/>
    <xf borderId="2" fillId="2" fontId="1" numFmtId="0" xfId="0" applyAlignment="1" applyBorder="1" applyFill="1" applyFont="1">
      <alignment horizontal="center" shrinkToFit="0" vertical="center" wrapText="1"/>
    </xf>
    <xf borderId="2" fillId="3" fontId="1" numFmtId="0" xfId="0" applyAlignment="1" applyBorder="1" applyFill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wrapText="1"/>
    </xf>
    <xf borderId="1" fillId="0" fontId="2" numFmtId="164" xfId="0" applyAlignment="1" applyBorder="1" applyFont="1" applyNumberFormat="1">
      <alignment shrinkToFit="0" wrapText="1"/>
    </xf>
    <xf borderId="1" fillId="0" fontId="4" numFmtId="0" xfId="0" applyAlignment="1" applyBorder="1" applyFont="1">
      <alignment shrinkToFit="0" vertical="center" wrapText="1"/>
    </xf>
    <xf borderId="5" fillId="0" fontId="4" numFmtId="165" xfId="0" applyAlignment="1" applyBorder="1" applyFont="1" applyNumberFormat="1">
      <alignment horizontal="right" readingOrder="0" shrinkToFit="0" vertical="center" wrapText="1"/>
    </xf>
    <xf borderId="1" fillId="0" fontId="4" numFmtId="165" xfId="0" applyAlignment="1" applyBorder="1" applyFont="1" applyNumberFormat="1">
      <alignment horizontal="right" shrinkToFit="0" vertical="center" wrapText="1"/>
    </xf>
    <xf borderId="2" fillId="0" fontId="2" numFmtId="164" xfId="0" applyAlignment="1" applyBorder="1" applyFont="1" applyNumberFormat="1">
      <alignment shrinkToFit="0" wrapText="1"/>
    </xf>
    <xf borderId="5" fillId="0" fontId="4" numFmtId="166" xfId="0" applyAlignment="1" applyBorder="1" applyFont="1" applyNumberFormat="1">
      <alignment readingOrder="0" shrinkToFit="0" vertical="center" wrapText="1"/>
    </xf>
    <xf borderId="1" fillId="0" fontId="4" numFmtId="166" xfId="0" applyAlignment="1" applyBorder="1" applyFont="1" applyNumberFormat="1">
      <alignment shrinkToFit="0" vertical="center" wrapText="1"/>
    </xf>
    <xf borderId="5" fillId="0" fontId="4" numFmtId="164" xfId="0" applyAlignment="1" applyBorder="1" applyFont="1" applyNumberFormat="1">
      <alignment readingOrder="0" shrinkToFit="0" vertical="center" wrapText="1"/>
    </xf>
    <xf borderId="1" fillId="0" fontId="1" numFmtId="164" xfId="0" applyAlignment="1" applyBorder="1" applyFont="1" applyNumberFormat="1">
      <alignment shrinkToFit="0" wrapText="1"/>
    </xf>
    <xf borderId="1" fillId="0" fontId="1" numFmtId="0" xfId="0" applyAlignment="1" applyBorder="1" applyFont="1">
      <alignment shrinkToFit="0" vertical="center" wrapText="1"/>
    </xf>
    <xf borderId="1" fillId="0" fontId="1" numFmtId="165" xfId="0" applyAlignment="1" applyBorder="1" applyFont="1" applyNumberFormat="1">
      <alignment horizontal="right" shrinkToFit="0" vertical="center" wrapText="1"/>
    </xf>
    <xf borderId="2" fillId="0" fontId="2" numFmtId="165" xfId="0" applyAlignment="1" applyBorder="1" applyFont="1" applyNumberFormat="1">
      <alignment shrinkToFit="0" wrapText="1"/>
    </xf>
    <xf borderId="2" fillId="2" fontId="1" numFmtId="0" xfId="0" applyAlignment="1" applyBorder="1" applyFont="1">
      <alignment horizontal="center" shrinkToFit="0" wrapText="1"/>
    </xf>
    <xf borderId="2" fillId="0" fontId="4" numFmtId="165" xfId="0" applyAlignment="1" applyBorder="1" applyFont="1" applyNumberFormat="1">
      <alignment horizontal="right" shrinkToFit="0" vertical="center" wrapText="1"/>
    </xf>
    <xf borderId="2" fillId="0" fontId="1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1" fillId="0" fontId="4" numFmtId="164" xfId="0" applyAlignment="1" applyBorder="1" applyFont="1" applyNumberFormat="1">
      <alignment shrinkToFit="0" vertical="center" wrapText="1"/>
    </xf>
    <xf borderId="1" fillId="0" fontId="1" numFmtId="164" xfId="0" applyAlignment="1" applyBorder="1" applyFont="1" applyNumberFormat="1">
      <alignment horizontal="right" shrinkToFit="0" wrapText="1"/>
    </xf>
    <xf borderId="6" fillId="0" fontId="1" numFmtId="165" xfId="0" applyAlignment="1" applyBorder="1" applyFont="1" applyNumberFormat="1">
      <alignment horizontal="right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2" numFmtId="0" xfId="0" applyAlignment="1" applyBorder="1" applyFont="1">
      <alignment shrinkToFit="0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5" fillId="0" fontId="2" numFmtId="165" xfId="0" applyAlignment="1" applyBorder="1" applyFont="1" applyNumberFormat="1">
      <alignment horizontal="right" readingOrder="0" shrinkToFit="0" vertical="center" wrapText="1"/>
    </xf>
    <xf borderId="1" fillId="0" fontId="2" numFmtId="165" xfId="0" applyAlignment="1" applyBorder="1" applyFont="1" applyNumberFormat="1">
      <alignment horizontal="right" shrinkToFit="0" vertical="center" wrapText="1"/>
    </xf>
    <xf borderId="1" fillId="0" fontId="2" numFmtId="165" xfId="0" applyAlignment="1" applyBorder="1" applyFont="1" applyNumberFormat="1">
      <alignment shrinkToFit="0" wrapText="1"/>
    </xf>
    <xf borderId="2" fillId="0" fontId="1" numFmtId="164" xfId="0" applyAlignment="1" applyBorder="1" applyFont="1" applyNumberFormat="1">
      <alignment horizontal="right" shrinkToFit="0" wrapText="1"/>
    </xf>
    <xf borderId="6" fillId="0" fontId="2" numFmtId="165" xfId="0" applyAlignment="1" applyBorder="1" applyFont="1" applyNumberFormat="1">
      <alignment horizontal="right" shrinkToFit="0" vertical="center" wrapText="1"/>
    </xf>
    <xf borderId="1" fillId="0" fontId="2" numFmtId="166" xfId="0" applyAlignment="1" applyBorder="1" applyFont="1" applyNumberFormat="1">
      <alignment shrinkToFit="0" wrapText="1"/>
    </xf>
    <xf borderId="9" fillId="0" fontId="2" numFmtId="166" xfId="0" applyAlignment="1" applyBorder="1" applyFont="1" applyNumberFormat="1">
      <alignment shrinkToFit="0" wrapText="1"/>
    </xf>
    <xf borderId="12" fillId="0" fontId="1" numFmtId="165" xfId="0" applyAlignment="1" applyBorder="1" applyFont="1" applyNumberFormat="1">
      <alignment horizontal="right" shrinkToFit="0" vertical="center" wrapText="1"/>
    </xf>
    <xf borderId="12" fillId="0" fontId="2" numFmtId="0" xfId="0" applyAlignment="1" applyBorder="1" applyFont="1">
      <alignment shrinkToFit="0" wrapText="1"/>
    </xf>
    <xf borderId="6" fillId="0" fontId="2" numFmtId="164" xfId="0" applyAlignment="1" applyBorder="1" applyFont="1" applyNumberFormat="1">
      <alignment shrinkToFit="0" wrapText="1"/>
    </xf>
    <xf borderId="13" fillId="0" fontId="2" numFmtId="0" xfId="0" applyAlignment="1" applyBorder="1" applyFont="1">
      <alignment shrinkToFit="0" wrapText="1"/>
    </xf>
    <xf borderId="13" fillId="0" fontId="3" numFmtId="0" xfId="0" applyBorder="1" applyFont="1"/>
    <xf borderId="5" fillId="0" fontId="2" numFmtId="165" xfId="0" applyAlignment="1" applyBorder="1" applyFont="1" applyNumberFormat="1">
      <alignment horizontal="right" shrinkToFit="0" wrapText="1"/>
    </xf>
    <xf borderId="5" fillId="0" fontId="2" numFmtId="0" xfId="0" applyAlignment="1" applyBorder="1" applyFont="1">
      <alignment vertical="bottom"/>
    </xf>
    <xf borderId="5" fillId="0" fontId="2" numFmtId="164" xfId="0" applyAlignment="1" applyBorder="1" applyFont="1" applyNumberFormat="1">
      <alignment horizontal="right" shrinkToFit="0" vertical="bottom" wrapText="1"/>
    </xf>
    <xf borderId="14" fillId="0" fontId="1" numFmtId="0" xfId="0" applyAlignment="1" applyBorder="1" applyFont="1">
      <alignment shrinkToFit="0" wrapText="1"/>
    </xf>
    <xf borderId="5" fillId="0" fontId="1" numFmtId="165" xfId="0" applyAlignment="1" applyBorder="1" applyFont="1" applyNumberFormat="1">
      <alignment shrinkToFit="0" vertical="center" wrapText="1"/>
    </xf>
    <xf borderId="0" fillId="0" fontId="1" numFmtId="165" xfId="0" applyAlignment="1" applyFont="1" applyNumberFormat="1">
      <alignment shrinkToFit="0" vertical="center" wrapText="1"/>
    </xf>
    <xf borderId="0" fillId="0" fontId="1" numFmtId="0" xfId="0" applyAlignment="1" applyFont="1">
      <alignment shrinkToFit="0" wrapText="1"/>
    </xf>
    <xf borderId="0" fillId="0" fontId="1" numFmtId="165" xfId="0" applyAlignment="1" applyFont="1" applyNumberFormat="1">
      <alignment horizontal="right" shrinkToFit="0" wrapText="1"/>
    </xf>
    <xf borderId="0" fillId="0" fontId="2" numFmtId="165" xfId="0" applyAlignment="1" applyFont="1" applyNumberFormat="1">
      <alignment shrinkToFit="0" wrapText="1"/>
    </xf>
    <xf borderId="15" fillId="0" fontId="2" numFmtId="0" xfId="0" applyAlignment="1" applyBorder="1" applyFont="1">
      <alignment shrinkToFit="0" wrapText="1"/>
    </xf>
    <xf borderId="16" fillId="0" fontId="3" numFmtId="0" xfId="0" applyBorder="1" applyFont="1"/>
    <xf borderId="17" fillId="0" fontId="4" numFmtId="0" xfId="0" applyAlignment="1" applyBorder="1" applyFont="1">
      <alignment shrinkToFit="0" wrapText="1"/>
    </xf>
    <xf borderId="5" fillId="0" fontId="1" numFmtId="166" xfId="0" applyAlignment="1" applyBorder="1" applyFont="1" applyNumberFormat="1">
      <alignment horizontal="right" shrinkToFit="0" vertical="center" wrapText="1"/>
    </xf>
    <xf borderId="0" fillId="0" fontId="1" numFmtId="166" xfId="0" applyAlignment="1" applyFont="1" applyNumberFormat="1">
      <alignment horizontal="right" shrinkToFit="0" vertical="center" wrapText="1"/>
    </xf>
    <xf borderId="15" fillId="0" fontId="1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center" wrapText="1"/>
    </xf>
    <xf borderId="18" fillId="4" fontId="1" numFmtId="0" xfId="0" applyAlignment="1" applyBorder="1" applyFill="1" applyFont="1">
      <alignment shrinkToFit="0" vertical="center" wrapText="1"/>
    </xf>
    <xf borderId="19" fillId="4" fontId="1" numFmtId="165" xfId="0" applyAlignment="1" applyBorder="1" applyFont="1" applyNumberFormat="1">
      <alignment horizontal="right" shrinkToFit="0" vertical="center" wrapText="1"/>
    </xf>
    <xf borderId="20" fillId="4" fontId="1" numFmtId="165" xfId="0" applyAlignment="1" applyBorder="1" applyFont="1" applyNumberFormat="1">
      <alignment horizontal="right" shrinkToFit="0" vertical="center" wrapText="1"/>
    </xf>
    <xf borderId="18" fillId="4" fontId="1" numFmtId="0" xfId="0" applyAlignment="1" applyBorder="1" applyFont="1">
      <alignment shrinkToFit="0" wrapText="1"/>
    </xf>
    <xf borderId="19" fillId="4" fontId="2" numFmtId="165" xfId="0" applyAlignment="1" applyBorder="1" applyFont="1" applyNumberFormat="1">
      <alignment shrinkToFit="0" wrapText="1"/>
    </xf>
    <xf borderId="20" fillId="4" fontId="2" numFmtId="165" xfId="0" applyAlignment="1" applyBorder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2.29"/>
    <col customWidth="1" min="2" max="2" width="4.43"/>
    <col customWidth="1" min="3" max="3" width="17.57"/>
    <col customWidth="1" min="4" max="4" width="4.14"/>
    <col customWidth="1" min="5" max="5" width="24.14"/>
    <col customWidth="1" min="6" max="6" width="15.0"/>
    <col customWidth="1" min="7" max="7" width="3.43"/>
    <col customWidth="1" min="8" max="8" width="15.71"/>
    <col customWidth="1" min="9" max="9" width="8.29"/>
    <col customWidth="1" min="10" max="10" width="13.71"/>
  </cols>
  <sheetData>
    <row r="1">
      <c r="A1" s="1" t="s">
        <v>0</v>
      </c>
      <c r="B1" s="2"/>
      <c r="C1" s="2"/>
      <c r="D1" s="2"/>
      <c r="E1" s="3" t="s">
        <v>1</v>
      </c>
      <c r="F1" s="4"/>
      <c r="G1" s="5"/>
      <c r="H1" s="6" t="s">
        <v>2</v>
      </c>
      <c r="I1" s="7"/>
      <c r="J1" s="4"/>
    </row>
    <row r="2" ht="15.75" customHeight="1">
      <c r="A2" s="1"/>
      <c r="B2" s="2"/>
      <c r="C2" s="2"/>
      <c r="D2" s="2"/>
      <c r="E2" s="8" t="s">
        <v>3</v>
      </c>
      <c r="F2" s="4"/>
      <c r="G2" s="5"/>
      <c r="H2" s="5"/>
      <c r="I2" s="7"/>
      <c r="J2" s="4"/>
    </row>
    <row r="3">
      <c r="A3" s="1" t="s">
        <v>4</v>
      </c>
      <c r="B3" s="2"/>
      <c r="C3" s="2" t="s">
        <v>5</v>
      </c>
      <c r="D3" s="2"/>
      <c r="E3" s="9" t="s">
        <v>6</v>
      </c>
      <c r="F3" s="4"/>
      <c r="G3" s="2"/>
      <c r="H3" s="1" t="s">
        <v>4</v>
      </c>
      <c r="I3" s="10" t="s">
        <v>5</v>
      </c>
      <c r="J3" s="4"/>
    </row>
    <row r="4">
      <c r="A4" s="2" t="s">
        <v>7</v>
      </c>
      <c r="B4" s="2"/>
      <c r="C4" s="11">
        <v>122400.0</v>
      </c>
      <c r="D4" s="11"/>
      <c r="E4" s="12" t="s">
        <v>8</v>
      </c>
      <c r="F4" s="13">
        <v>119932.0</v>
      </c>
      <c r="G4" s="14"/>
      <c r="H4" s="2" t="s">
        <v>7</v>
      </c>
      <c r="I4" s="15">
        <v>134640.0</v>
      </c>
      <c r="J4" s="4"/>
    </row>
    <row r="5">
      <c r="A5" s="2" t="s">
        <v>9</v>
      </c>
      <c r="B5" s="2"/>
      <c r="C5" s="11">
        <v>254340.0</v>
      </c>
      <c r="D5" s="11"/>
      <c r="E5" s="12" t="s">
        <v>9</v>
      </c>
      <c r="F5" s="12" t="s">
        <v>10</v>
      </c>
      <c r="G5" s="12"/>
      <c r="H5" s="2" t="s">
        <v>9</v>
      </c>
      <c r="I5" s="5"/>
      <c r="J5" s="4"/>
    </row>
    <row r="6">
      <c r="A6" s="2"/>
      <c r="B6" s="2"/>
      <c r="C6" s="11"/>
      <c r="D6" s="11"/>
      <c r="E6" s="12" t="s">
        <v>11</v>
      </c>
      <c r="F6" s="16">
        <v>2764.0</v>
      </c>
      <c r="G6" s="17"/>
      <c r="H6" s="2"/>
      <c r="I6" s="5"/>
      <c r="J6" s="4"/>
    </row>
    <row r="7">
      <c r="A7" s="2"/>
      <c r="B7" s="2"/>
      <c r="C7" s="11"/>
      <c r="D7" s="11"/>
      <c r="E7" s="12" t="s">
        <v>12</v>
      </c>
      <c r="F7" s="12">
        <v>29700.0</v>
      </c>
      <c r="G7" s="12"/>
      <c r="H7" s="2"/>
      <c r="I7" s="5"/>
      <c r="J7" s="4"/>
    </row>
    <row r="8">
      <c r="A8" s="2" t="s">
        <v>13</v>
      </c>
      <c r="B8" s="2"/>
      <c r="C8" s="11">
        <v>6052.0</v>
      </c>
      <c r="D8" s="11"/>
      <c r="E8" s="12" t="s">
        <v>14</v>
      </c>
      <c r="F8" s="18">
        <v>9764.65</v>
      </c>
      <c r="G8" s="12"/>
      <c r="H8" s="2" t="s">
        <v>13</v>
      </c>
      <c r="I8" s="5"/>
      <c r="J8" s="4"/>
    </row>
    <row r="9">
      <c r="A9" s="2" t="s">
        <v>15</v>
      </c>
      <c r="B9" s="2"/>
      <c r="C9" s="11">
        <v>3000.0</v>
      </c>
      <c r="D9" s="11"/>
      <c r="E9" s="12" t="s">
        <v>16</v>
      </c>
      <c r="F9" s="16">
        <v>827.0</v>
      </c>
      <c r="G9" s="12"/>
      <c r="H9" s="2" t="s">
        <v>15</v>
      </c>
      <c r="I9" s="5"/>
      <c r="J9" s="4"/>
    </row>
    <row r="10">
      <c r="A10" s="1" t="s">
        <v>17</v>
      </c>
      <c r="B10" s="2"/>
      <c r="C10" s="19">
        <f>SUM(C4:C9)</f>
        <v>385792</v>
      </c>
      <c r="D10" s="19"/>
      <c r="E10" s="12" t="s">
        <v>15</v>
      </c>
      <c r="F10" s="18">
        <v>787.5</v>
      </c>
      <c r="G10" s="12"/>
      <c r="H10" s="1" t="s">
        <v>17</v>
      </c>
      <c r="I10" s="15">
        <f>SUM(I4:J9)</f>
        <v>134640</v>
      </c>
      <c r="J10" s="4"/>
    </row>
    <row r="11">
      <c r="A11" s="2"/>
      <c r="B11" s="2"/>
      <c r="C11" s="11"/>
      <c r="D11" s="11"/>
      <c r="E11" s="20" t="s">
        <v>17</v>
      </c>
      <c r="F11" s="21">
        <f>SUM(F4:F10)</f>
        <v>163775.15</v>
      </c>
      <c r="G11" s="21"/>
      <c r="H11" s="2"/>
      <c r="I11" s="22"/>
      <c r="J11" s="4"/>
    </row>
    <row r="12">
      <c r="A12" s="1"/>
      <c r="B12" s="2"/>
      <c r="C12" s="19"/>
      <c r="D12" s="19"/>
      <c r="E12" s="5"/>
      <c r="F12" s="4"/>
      <c r="G12" s="2"/>
      <c r="H12" s="1"/>
      <c r="I12" s="5"/>
      <c r="J12" s="4"/>
    </row>
    <row r="13">
      <c r="A13" s="1" t="s">
        <v>18</v>
      </c>
      <c r="B13" s="2"/>
      <c r="C13" s="19">
        <v>12000.0</v>
      </c>
      <c r="D13" s="19"/>
      <c r="E13" s="23" t="s">
        <v>19</v>
      </c>
      <c r="F13" s="4"/>
      <c r="G13" s="2"/>
      <c r="H13" s="1" t="s">
        <v>18</v>
      </c>
      <c r="I13" s="15">
        <v>10000.0</v>
      </c>
      <c r="J13" s="4"/>
    </row>
    <row r="14" ht="15.0" customHeight="1">
      <c r="A14" s="2"/>
      <c r="B14" s="2"/>
      <c r="C14" s="11"/>
      <c r="D14" s="11"/>
      <c r="E14" s="9" t="s">
        <v>20</v>
      </c>
      <c r="F14" s="4"/>
      <c r="G14" s="5"/>
      <c r="H14" s="9" t="s">
        <v>20</v>
      </c>
      <c r="I14" s="7"/>
      <c r="J14" s="4"/>
    </row>
    <row r="15">
      <c r="A15" s="1" t="s">
        <v>21</v>
      </c>
      <c r="B15" s="2"/>
      <c r="C15" s="11"/>
      <c r="D15" s="11"/>
      <c r="E15" s="12" t="s">
        <v>22</v>
      </c>
      <c r="F15" s="14">
        <v>14596.0</v>
      </c>
      <c r="G15" s="24"/>
      <c r="H15" s="25"/>
      <c r="I15" s="7"/>
      <c r="J15" s="4"/>
    </row>
    <row r="16" ht="27.75" customHeight="1">
      <c r="A16" s="2" t="s">
        <v>23</v>
      </c>
      <c r="B16" s="2"/>
      <c r="C16" s="11">
        <v>254340.0</v>
      </c>
      <c r="D16" s="11"/>
      <c r="E16" s="12" t="s">
        <v>24</v>
      </c>
      <c r="F16" s="2"/>
      <c r="G16" s="2"/>
      <c r="H16" s="2" t="s">
        <v>23</v>
      </c>
      <c r="I16" s="5"/>
      <c r="J16" s="4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>
      <c r="A17" s="2" t="s">
        <v>22</v>
      </c>
      <c r="B17" s="2"/>
      <c r="C17" s="11">
        <v>0.0</v>
      </c>
      <c r="D17" s="11"/>
      <c r="E17" s="12" t="s">
        <v>25</v>
      </c>
      <c r="F17" s="2"/>
      <c r="G17" s="2"/>
      <c r="H17" s="2" t="s">
        <v>22</v>
      </c>
      <c r="I17" s="15">
        <v>40000.0</v>
      </c>
      <c r="J17" s="4"/>
    </row>
    <row r="18">
      <c r="A18" s="2" t="s">
        <v>26</v>
      </c>
      <c r="B18" s="2"/>
      <c r="C18" s="11">
        <v>27000.0</v>
      </c>
      <c r="D18" s="11"/>
      <c r="E18" s="12" t="s">
        <v>26</v>
      </c>
      <c r="F18" s="14"/>
      <c r="G18" s="14"/>
      <c r="H18" s="2" t="s">
        <v>26</v>
      </c>
      <c r="I18" s="22"/>
      <c r="J18" s="4"/>
    </row>
    <row r="19">
      <c r="A19" s="2" t="s">
        <v>27</v>
      </c>
      <c r="B19" s="2"/>
      <c r="C19" s="11">
        <v>0.0</v>
      </c>
      <c r="D19" s="11"/>
      <c r="E19" s="12" t="s">
        <v>28</v>
      </c>
      <c r="F19" s="2"/>
      <c r="G19" s="2"/>
      <c r="H19" s="2" t="s">
        <v>27</v>
      </c>
      <c r="I19" s="5"/>
      <c r="J19" s="4"/>
    </row>
    <row r="20">
      <c r="A20" s="2" t="s">
        <v>29</v>
      </c>
      <c r="B20" s="2"/>
      <c r="C20" s="11">
        <v>0.0</v>
      </c>
      <c r="D20" s="11"/>
      <c r="E20" s="12" t="s">
        <v>30</v>
      </c>
      <c r="F20" s="27">
        <v>678.29</v>
      </c>
      <c r="G20" s="27"/>
      <c r="H20" s="2" t="s">
        <v>29</v>
      </c>
      <c r="I20" s="5"/>
      <c r="J20" s="4"/>
    </row>
    <row r="21">
      <c r="A21" s="2" t="s">
        <v>31</v>
      </c>
      <c r="B21" s="2"/>
      <c r="C21" s="11">
        <v>7500.0</v>
      </c>
      <c r="D21" s="11"/>
      <c r="E21" s="12" t="s">
        <v>32</v>
      </c>
      <c r="F21" s="17">
        <v>6400.0</v>
      </c>
      <c r="G21" s="17"/>
      <c r="H21" s="2" t="s">
        <v>31</v>
      </c>
      <c r="I21" s="5"/>
      <c r="J21" s="4"/>
    </row>
    <row r="22">
      <c r="A22" s="2" t="s">
        <v>33</v>
      </c>
      <c r="B22" s="2"/>
      <c r="C22" s="11">
        <v>7200.0</v>
      </c>
      <c r="D22" s="11"/>
      <c r="E22" s="12" t="s">
        <v>34</v>
      </c>
      <c r="F22" s="14"/>
      <c r="G22" s="14"/>
      <c r="H22" s="2" t="s">
        <v>33</v>
      </c>
      <c r="I22" s="22"/>
      <c r="J22" s="4"/>
    </row>
    <row r="23" ht="15.0" customHeight="1">
      <c r="A23" s="6" t="s">
        <v>35</v>
      </c>
      <c r="B23" s="4"/>
      <c r="C23" s="19">
        <f>SUM(C16:C22)</f>
        <v>296040</v>
      </c>
      <c r="D23" s="19"/>
      <c r="E23" s="12" t="s">
        <v>36</v>
      </c>
      <c r="F23" s="14"/>
      <c r="G23" s="24"/>
      <c r="H23" s="6" t="s">
        <v>35</v>
      </c>
      <c r="I23" s="4"/>
      <c r="J23" s="28">
        <v>40000.0</v>
      </c>
    </row>
    <row r="24">
      <c r="A24" s="2"/>
      <c r="B24" s="2"/>
      <c r="C24" s="11"/>
      <c r="D24" s="11"/>
      <c r="E24" s="20" t="s">
        <v>35</v>
      </c>
      <c r="F24" s="21">
        <f>SUM(F15:F22)</f>
        <v>21674.29</v>
      </c>
      <c r="G24" s="29"/>
      <c r="H24" s="30" t="s">
        <v>37</v>
      </c>
      <c r="I24" s="31"/>
      <c r="J24" s="32"/>
    </row>
    <row r="25">
      <c r="A25" s="1" t="s">
        <v>38</v>
      </c>
      <c r="B25" s="2"/>
      <c r="C25" s="11"/>
      <c r="D25" s="11"/>
      <c r="E25" s="30" t="s">
        <v>37</v>
      </c>
      <c r="F25" s="32"/>
      <c r="G25" s="33"/>
      <c r="H25" s="34"/>
      <c r="I25" s="35"/>
      <c r="J25" s="36"/>
    </row>
    <row r="26">
      <c r="A26" s="2" t="s">
        <v>39</v>
      </c>
      <c r="B26" s="2"/>
      <c r="C26" s="11">
        <v>41025.0</v>
      </c>
      <c r="D26" s="11"/>
      <c r="E26" s="34"/>
      <c r="F26" s="36"/>
      <c r="G26" s="2"/>
      <c r="H26" s="2" t="s">
        <v>39</v>
      </c>
      <c r="I26" s="15">
        <v>55000.0</v>
      </c>
      <c r="J26" s="4"/>
    </row>
    <row r="27">
      <c r="A27" s="2" t="s">
        <v>40</v>
      </c>
      <c r="B27" s="2"/>
      <c r="C27" s="11">
        <v>4600.0</v>
      </c>
      <c r="D27" s="11"/>
      <c r="E27" s="12" t="s">
        <v>39</v>
      </c>
      <c r="F27" s="37">
        <v>44022.0</v>
      </c>
      <c r="G27" s="38"/>
      <c r="H27" s="2" t="s">
        <v>40</v>
      </c>
      <c r="I27" s="39"/>
      <c r="J27" s="11">
        <v>4680.0</v>
      </c>
    </row>
    <row r="28">
      <c r="A28" s="2" t="s">
        <v>41</v>
      </c>
      <c r="B28" s="2"/>
      <c r="C28" s="11">
        <v>700.0</v>
      </c>
      <c r="D28" s="11"/>
      <c r="E28" s="12" t="s">
        <v>40</v>
      </c>
      <c r="F28" s="37">
        <v>4536.0</v>
      </c>
      <c r="G28" s="38"/>
      <c r="H28" s="2" t="s">
        <v>41</v>
      </c>
      <c r="I28" s="15">
        <v>800.0</v>
      </c>
      <c r="J28" s="4"/>
    </row>
    <row r="29">
      <c r="A29" s="2" t="s">
        <v>42</v>
      </c>
      <c r="B29" s="2"/>
      <c r="C29" s="11">
        <v>250.0</v>
      </c>
      <c r="D29" s="11"/>
      <c r="E29" s="12" t="s">
        <v>43</v>
      </c>
      <c r="F29" s="38">
        <v>372.9</v>
      </c>
      <c r="G29" s="38"/>
      <c r="H29" s="2" t="s">
        <v>42</v>
      </c>
      <c r="I29" s="15">
        <v>280.0</v>
      </c>
      <c r="J29" s="4"/>
    </row>
    <row r="30">
      <c r="A30" s="2" t="s">
        <v>44</v>
      </c>
      <c r="B30" s="2"/>
      <c r="C30" s="11">
        <v>400.0</v>
      </c>
      <c r="D30" s="11"/>
      <c r="E30" s="12" t="s">
        <v>45</v>
      </c>
      <c r="F30" s="2"/>
      <c r="G30" s="2"/>
      <c r="H30" s="2" t="s">
        <v>46</v>
      </c>
      <c r="I30" s="15">
        <v>1900.0</v>
      </c>
      <c r="J30" s="4"/>
    </row>
    <row r="31">
      <c r="A31" s="1" t="s">
        <v>47</v>
      </c>
      <c r="B31" s="2"/>
      <c r="C31" s="19">
        <f>SUM(C26:C30)</f>
        <v>46975</v>
      </c>
      <c r="D31" s="19"/>
      <c r="E31" s="12" t="s">
        <v>42</v>
      </c>
      <c r="F31" s="37">
        <v>239.5</v>
      </c>
      <c r="G31" s="38"/>
      <c r="H31" s="1" t="s">
        <v>47</v>
      </c>
      <c r="I31" s="40">
        <f>SUM(I26:J30)</f>
        <v>62660</v>
      </c>
      <c r="J31" s="4"/>
    </row>
    <row r="32" ht="15.0" customHeight="1">
      <c r="A32" s="2"/>
      <c r="B32" s="2"/>
      <c r="C32" s="11"/>
      <c r="D32" s="11"/>
      <c r="E32" s="12" t="s">
        <v>44</v>
      </c>
      <c r="F32" s="37">
        <v>874.08</v>
      </c>
      <c r="G32" s="41"/>
      <c r="H32" s="30" t="s">
        <v>48</v>
      </c>
      <c r="I32" s="31"/>
      <c r="J32" s="32"/>
    </row>
    <row r="33">
      <c r="A33" s="1" t="s">
        <v>48</v>
      </c>
      <c r="B33" s="2"/>
      <c r="C33" s="11"/>
      <c r="D33" s="11"/>
      <c r="E33" s="12" t="s">
        <v>49</v>
      </c>
      <c r="F33" s="42">
        <v>90.0</v>
      </c>
      <c r="G33" s="43"/>
      <c r="H33" s="34"/>
      <c r="I33" s="35"/>
      <c r="J33" s="36"/>
    </row>
    <row r="34">
      <c r="A34" s="2" t="s">
        <v>50</v>
      </c>
      <c r="B34" s="2"/>
      <c r="C34" s="11">
        <v>700.0</v>
      </c>
      <c r="D34" s="11"/>
      <c r="E34" s="20" t="s">
        <v>47</v>
      </c>
      <c r="F34" s="21">
        <f>SUM(F27:F33)</f>
        <v>50134.48</v>
      </c>
      <c r="G34" s="44"/>
      <c r="H34" s="45" t="s">
        <v>50</v>
      </c>
      <c r="I34" s="46">
        <v>800.0</v>
      </c>
      <c r="J34" s="32"/>
    </row>
    <row r="35" ht="15.75" customHeight="1">
      <c r="A35" s="2"/>
      <c r="B35" s="2"/>
      <c r="C35" s="11"/>
      <c r="D35" s="11"/>
      <c r="E35" s="30" t="s">
        <v>48</v>
      </c>
      <c r="F35" s="32"/>
      <c r="G35" s="47"/>
      <c r="H35" s="48"/>
      <c r="I35" s="34"/>
      <c r="J35" s="36"/>
    </row>
    <row r="36">
      <c r="A36" s="2" t="s">
        <v>51</v>
      </c>
      <c r="B36" s="2"/>
      <c r="C36" s="11">
        <v>4200.0</v>
      </c>
      <c r="D36" s="11"/>
      <c r="E36" s="34"/>
      <c r="F36" s="36"/>
      <c r="G36" s="2"/>
      <c r="H36" s="2" t="s">
        <v>51</v>
      </c>
      <c r="I36" s="15">
        <v>5500.0</v>
      </c>
      <c r="J36" s="4"/>
    </row>
    <row r="37">
      <c r="A37" s="2" t="s">
        <v>52</v>
      </c>
      <c r="B37" s="2"/>
      <c r="C37" s="11">
        <v>2400.0</v>
      </c>
      <c r="D37" s="11"/>
      <c r="E37" s="12" t="s">
        <v>50</v>
      </c>
      <c r="F37" s="49">
        <v>640.55</v>
      </c>
      <c r="G37" s="38"/>
      <c r="H37" s="2" t="s">
        <v>52</v>
      </c>
      <c r="I37" s="15">
        <v>3000.0</v>
      </c>
      <c r="J37" s="4"/>
    </row>
    <row r="38">
      <c r="A38" s="2"/>
      <c r="B38" s="2"/>
      <c r="C38" s="11"/>
      <c r="D38" s="11"/>
      <c r="E38" s="12" t="s">
        <v>53</v>
      </c>
      <c r="F38" s="49">
        <v>244.0</v>
      </c>
      <c r="G38" s="38"/>
      <c r="H38" s="2"/>
      <c r="I38" s="22"/>
      <c r="J38" s="4"/>
    </row>
    <row r="39">
      <c r="A39" s="2" t="s">
        <v>54</v>
      </c>
      <c r="B39" s="2"/>
      <c r="C39" s="11">
        <v>1200.0</v>
      </c>
      <c r="D39" s="11"/>
      <c r="E39" s="12" t="s">
        <v>51</v>
      </c>
      <c r="F39" s="49">
        <v>3818.19</v>
      </c>
      <c r="G39" s="38"/>
      <c r="H39" s="2" t="s">
        <v>54</v>
      </c>
      <c r="I39" s="15">
        <v>2000.0</v>
      </c>
      <c r="J39" s="4"/>
    </row>
    <row r="40">
      <c r="A40" s="2" t="s">
        <v>55</v>
      </c>
      <c r="B40" s="2"/>
      <c r="C40" s="11">
        <v>15000.0</v>
      </c>
      <c r="D40" s="11"/>
      <c r="E40" s="12" t="s">
        <v>56</v>
      </c>
      <c r="F40" s="50"/>
      <c r="G40" s="2"/>
      <c r="H40" s="2" t="s">
        <v>55</v>
      </c>
      <c r="I40" s="15">
        <v>15700.0</v>
      </c>
      <c r="J40" s="4"/>
    </row>
    <row r="41">
      <c r="A41" s="2" t="s">
        <v>57</v>
      </c>
      <c r="B41" s="2"/>
      <c r="C41" s="11">
        <v>7200.0</v>
      </c>
      <c r="D41" s="11"/>
      <c r="E41" s="12" t="s">
        <v>58</v>
      </c>
      <c r="F41" s="49">
        <v>2390.0</v>
      </c>
      <c r="G41" s="38"/>
      <c r="H41" s="2" t="s">
        <v>57</v>
      </c>
      <c r="I41" s="22"/>
      <c r="J41" s="4"/>
    </row>
    <row r="42">
      <c r="A42" s="1" t="s">
        <v>47</v>
      </c>
      <c r="B42" s="2"/>
      <c r="C42" s="19">
        <f>SUM(C34:C41)</f>
        <v>30700</v>
      </c>
      <c r="D42" s="19"/>
      <c r="E42" s="12" t="s">
        <v>59</v>
      </c>
      <c r="F42" s="51">
        <v>1251.2</v>
      </c>
      <c r="G42" s="2"/>
      <c r="H42" s="1" t="s">
        <v>47</v>
      </c>
      <c r="I42" s="40">
        <f>SUM(I34:J41)</f>
        <v>27000</v>
      </c>
      <c r="J42" s="4"/>
    </row>
    <row r="43">
      <c r="A43" s="2"/>
      <c r="B43" s="2"/>
      <c r="C43" s="11"/>
      <c r="D43" s="11"/>
      <c r="E43" s="12" t="s">
        <v>60</v>
      </c>
      <c r="F43" s="51">
        <v>2725.06</v>
      </c>
      <c r="G43" s="11"/>
      <c r="H43" s="2"/>
      <c r="I43" s="5"/>
      <c r="J43" s="4"/>
    </row>
    <row r="44">
      <c r="A44" s="2"/>
      <c r="B44" s="2"/>
      <c r="C44" s="11"/>
      <c r="D44" s="11"/>
      <c r="E44" s="12" t="s">
        <v>61</v>
      </c>
      <c r="F44" s="50"/>
      <c r="G44" s="2"/>
      <c r="H44" s="2"/>
      <c r="I44" s="5"/>
      <c r="J44" s="4"/>
    </row>
    <row r="45">
      <c r="A45" s="1" t="s">
        <v>62</v>
      </c>
      <c r="B45" s="2"/>
      <c r="C45" s="19">
        <f>SUM(C13,C23,C31,C42)</f>
        <v>385715</v>
      </c>
      <c r="D45" s="19"/>
      <c r="E45" s="12" t="s">
        <v>63</v>
      </c>
      <c r="F45" s="50"/>
      <c r="G45" s="2"/>
      <c r="H45" s="1" t="s">
        <v>62</v>
      </c>
      <c r="I45" s="28"/>
      <c r="J45" s="28">
        <f>SUM(J23+I31+I42)</f>
        <v>129660</v>
      </c>
    </row>
    <row r="46">
      <c r="A46" s="1" t="s">
        <v>64</v>
      </c>
      <c r="B46" s="2"/>
      <c r="C46" s="19">
        <f>C10-C45</f>
        <v>77</v>
      </c>
      <c r="D46" s="19"/>
      <c r="E46" s="12" t="s">
        <v>55</v>
      </c>
      <c r="F46" s="49">
        <v>15550.0</v>
      </c>
      <c r="G46" s="38"/>
      <c r="H46" s="1" t="s">
        <v>64</v>
      </c>
      <c r="I46" s="28"/>
      <c r="J46" s="28">
        <f>SUM(I10-J45)</f>
        <v>4980</v>
      </c>
    </row>
    <row r="47">
      <c r="A47" s="1" t="s">
        <v>65</v>
      </c>
      <c r="B47" s="2"/>
      <c r="C47" s="19">
        <v>33000.0</v>
      </c>
      <c r="D47" s="19"/>
      <c r="E47" s="12" t="s">
        <v>57</v>
      </c>
      <c r="F47" s="38"/>
      <c r="G47" s="38"/>
      <c r="H47" s="1" t="s">
        <v>65</v>
      </c>
      <c r="I47" s="40">
        <v>33000.0</v>
      </c>
      <c r="J47" s="4"/>
    </row>
    <row r="48">
      <c r="A48" s="26"/>
      <c r="B48" s="26"/>
      <c r="C48" s="26"/>
      <c r="D48" s="26"/>
      <c r="E48" s="52" t="s">
        <v>66</v>
      </c>
      <c r="F48" s="53">
        <f>SUM(F37:F47)</f>
        <v>26619</v>
      </c>
      <c r="G48" s="54"/>
      <c r="H48" s="55"/>
      <c r="I48" s="56"/>
      <c r="J48" s="57"/>
    </row>
    <row r="49">
      <c r="A49" s="26"/>
      <c r="B49" s="26"/>
      <c r="C49" s="26"/>
      <c r="D49" s="26"/>
      <c r="E49" s="58"/>
      <c r="F49" s="59"/>
      <c r="G49" s="26"/>
      <c r="H49" s="26"/>
      <c r="I49" s="26"/>
      <c r="J49" s="26"/>
    </row>
    <row r="50">
      <c r="A50" s="26"/>
      <c r="B50" s="26"/>
      <c r="C50" s="26"/>
      <c r="D50" s="26"/>
      <c r="E50" s="60" t="s">
        <v>67</v>
      </c>
      <c r="F50" s="61">
        <v>508.0</v>
      </c>
      <c r="G50" s="62"/>
      <c r="H50" s="26"/>
      <c r="I50" s="26"/>
      <c r="J50" s="26"/>
    </row>
    <row r="51">
      <c r="A51" s="26"/>
      <c r="B51" s="26"/>
      <c r="C51" s="26"/>
      <c r="D51" s="26"/>
      <c r="E51" s="63"/>
      <c r="F51" s="59"/>
      <c r="G51" s="26"/>
      <c r="H51" s="55"/>
      <c r="I51" s="56"/>
      <c r="J51" s="57"/>
    </row>
    <row r="52">
      <c r="A52" s="26"/>
      <c r="B52" s="26"/>
      <c r="C52" s="26"/>
      <c r="D52" s="26"/>
      <c r="E52" s="64"/>
      <c r="F52" s="32"/>
      <c r="G52" s="26"/>
      <c r="H52" s="55"/>
      <c r="I52" s="56"/>
      <c r="J52" s="57"/>
    </row>
    <row r="53">
      <c r="A53" s="26"/>
      <c r="B53" s="26"/>
      <c r="C53" s="26"/>
      <c r="D53" s="26"/>
      <c r="E53" s="65" t="s">
        <v>62</v>
      </c>
      <c r="F53" s="66">
        <f>SUM(F24+F34+F50+F48)</f>
        <v>98935.77</v>
      </c>
      <c r="G53" s="67"/>
      <c r="H53" s="55"/>
      <c r="I53" s="56"/>
      <c r="J53" s="57"/>
    </row>
    <row r="54">
      <c r="A54" s="26"/>
      <c r="B54" s="26"/>
      <c r="C54" s="26"/>
      <c r="D54" s="26"/>
      <c r="E54" s="58"/>
      <c r="F54" s="59"/>
      <c r="G54" s="26"/>
      <c r="H54" s="26"/>
      <c r="I54" s="26"/>
      <c r="J54" s="26"/>
    </row>
    <row r="55">
      <c r="A55" s="26"/>
      <c r="B55" s="26"/>
      <c r="C55" s="26"/>
      <c r="D55" s="26"/>
      <c r="E55" s="68" t="s">
        <v>64</v>
      </c>
      <c r="F55" s="69">
        <f>SUM(F11-F53)</f>
        <v>64839.38</v>
      </c>
      <c r="G55" s="70"/>
      <c r="H55" s="26"/>
      <c r="I55" s="26"/>
      <c r="J55" s="26"/>
    </row>
    <row r="56">
      <c r="A56" s="26"/>
      <c r="B56" s="26"/>
      <c r="C56" s="26"/>
      <c r="D56" s="26"/>
      <c r="E56" s="33"/>
      <c r="F56" s="36"/>
      <c r="G56" s="26"/>
      <c r="H56" s="26"/>
      <c r="I56" s="26"/>
      <c r="J56" s="26"/>
    </row>
  </sheetData>
  <mergeCells count="56">
    <mergeCell ref="H32:J33"/>
    <mergeCell ref="H34:H35"/>
    <mergeCell ref="I34:J35"/>
    <mergeCell ref="E35:F36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7:J47"/>
    <mergeCell ref="E1:F1"/>
    <mergeCell ref="H1:J1"/>
    <mergeCell ref="E2:F2"/>
    <mergeCell ref="H2:J2"/>
    <mergeCell ref="E3:F3"/>
    <mergeCell ref="I3:J3"/>
    <mergeCell ref="I4:J4"/>
    <mergeCell ref="I11:J11"/>
    <mergeCell ref="I12:J12"/>
    <mergeCell ref="I5:J5"/>
    <mergeCell ref="I6:J6"/>
    <mergeCell ref="I7:J7"/>
    <mergeCell ref="I8:J8"/>
    <mergeCell ref="I9:J9"/>
    <mergeCell ref="I10:J10"/>
    <mergeCell ref="E12:F12"/>
    <mergeCell ref="E13:F13"/>
    <mergeCell ref="I13:J13"/>
    <mergeCell ref="E14:F14"/>
    <mergeCell ref="H14:J14"/>
    <mergeCell ref="H15:J15"/>
    <mergeCell ref="I16:J16"/>
    <mergeCell ref="I17:J17"/>
    <mergeCell ref="I18:J18"/>
    <mergeCell ref="I19:J19"/>
    <mergeCell ref="I20:J20"/>
    <mergeCell ref="I21:J21"/>
    <mergeCell ref="I22:J22"/>
    <mergeCell ref="A23:B23"/>
    <mergeCell ref="H23:I23"/>
    <mergeCell ref="H24:J25"/>
    <mergeCell ref="E25:F26"/>
    <mergeCell ref="I26:J26"/>
    <mergeCell ref="I28:J28"/>
    <mergeCell ref="I29:J29"/>
    <mergeCell ref="I30:J30"/>
    <mergeCell ref="I31:J31"/>
    <mergeCell ref="E49:F49"/>
    <mergeCell ref="E51:F51"/>
    <mergeCell ref="E52:F52"/>
    <mergeCell ref="E54:F54"/>
    <mergeCell ref="E56:F56"/>
  </mergeCells>
  <printOptions/>
  <pageMargins bottom="0.75" footer="0.0" header="0.0" left="0.25" right="0.25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2025-04-22T17:45:33Z</dcterms:created>
  <dc:creator>Sam Simpson</dc:creator>
</cp:coreProperties>
</file>